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ritchey\OneDrive - Texas Tech University\Documents\RJR Files\Courses\4331 Modeling FALL 2025\ASSIGNMENTS\DATA TABLE Assignment 3\WEB\"/>
    </mc:Choice>
  </mc:AlternateContent>
  <xr:revisionPtr revIDLastSave="0" documentId="13_ncr:1_{E070213F-6519-45B3-BAC4-6CFF04C0286B}" xr6:coauthVersionLast="47" xr6:coauthVersionMax="47" xr10:uidLastSave="{00000000-0000-0000-0000-000000000000}"/>
  <bookViews>
    <workbookView xWindow="30360" yWindow="1605" windowWidth="21600" windowHeight="11265" xr2:uid="{00000000-000D-0000-FFFF-FFFF00000000}"/>
  </bookViews>
  <sheets>
    <sheet name="Quiz" sheetId="1" r:id="rId1"/>
    <sheet name="Soluti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7" i="2" l="1"/>
  <c r="B20" i="2" s="1"/>
  <c r="E5" i="2"/>
  <c r="F5" i="2" s="1"/>
  <c r="E6" i="2"/>
  <c r="F6" i="2" s="1"/>
  <c r="E7" i="2"/>
  <c r="F7" i="2" s="1"/>
  <c r="E8" i="2"/>
  <c r="F8" i="2" s="1"/>
  <c r="E9" i="2"/>
  <c r="F9" i="2" s="1"/>
  <c r="I8" i="2"/>
  <c r="M3" i="2" s="1"/>
  <c r="E5" i="1"/>
  <c r="F5" i="1" s="1"/>
  <c r="E6" i="1"/>
  <c r="F6" i="1" s="1"/>
  <c r="E7" i="1"/>
  <c r="F7" i="1" s="1"/>
  <c r="E8" i="1"/>
  <c r="F8" i="1" s="1"/>
  <c r="E9" i="1"/>
  <c r="F9" i="1" s="1"/>
  <c r="I8" i="1"/>
  <c r="K5" i="1"/>
  <c r="K6" i="1" s="1"/>
  <c r="K7" i="1" s="1"/>
  <c r="K8" i="1" s="1"/>
  <c r="K9" i="1" s="1"/>
  <c r="K10" i="1" s="1"/>
  <c r="B17" i="1"/>
  <c r="F10" i="1" l="1"/>
  <c r="I6" i="1"/>
  <c r="F10" i="2"/>
  <c r="L3" i="2" s="1"/>
  <c r="I6" i="2"/>
</calcChain>
</file>

<file path=xl/sharedStrings.xml><?xml version="1.0" encoding="utf-8"?>
<sst xmlns="http://schemas.openxmlformats.org/spreadsheetml/2006/main" count="245" uniqueCount="25">
  <si>
    <t>t</t>
  </si>
  <si>
    <t>DF</t>
  </si>
  <si>
    <t>PV(C )</t>
  </si>
  <si>
    <t>r =</t>
  </si>
  <si>
    <t>NPV fn</t>
  </si>
  <si>
    <t xml:space="preserve"> &lt;-- NPV</t>
  </si>
  <si>
    <t>t =</t>
  </si>
  <si>
    <t>DF =</t>
  </si>
  <si>
    <t>IRR fn</t>
  </si>
  <si>
    <t>2-Way Data Table Example</t>
  </si>
  <si>
    <t>1-Way Data Table Example</t>
  </si>
  <si>
    <t>NPV</t>
  </si>
  <si>
    <t>IRR</t>
  </si>
  <si>
    <t>CF</t>
  </si>
  <si>
    <t>DataTableEx.xls</t>
  </si>
  <si>
    <t>Model of NPV and IRR</t>
  </si>
  <si>
    <t>Rate</t>
  </si>
  <si>
    <t>Data Table: NPV &amp; IRR for selected Rates</t>
  </si>
  <si>
    <t>Build a one-way data table (right) to show a project's NPV &amp; IRR for selected discount rates.</t>
  </si>
  <si>
    <t>Build a two-way data table (below) to show the present value of one dollar for various rates and years.</t>
  </si>
  <si>
    <t>Discount factor represents present value of $1 for given r &amp; t.</t>
  </si>
  <si>
    <t>Present value of one dollar for various rates and years.</t>
  </si>
  <si>
    <t>Model of DF</t>
  </si>
  <si>
    <t>XXXXXX</t>
  </si>
  <si>
    <t>DataTableEx.xlsx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</si>
</sst>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000"/>
  </numFmts>
  <fonts count="11" x14ac:knownFonts="1">
    <font>
      <sz val="10"/>
      <name val="Arial"/>
    </font>
    <font>
      <sz val="10"/>
      <name val="Arial"/>
      <family val="2"/>
    </font>
    <font>
      <sz val="10"/>
      <color indexed="10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b/>
      <sz val="10"/>
      <color indexed="12"/>
      <name val="Calibri"/>
      <family val="2"/>
    </font>
    <font>
      <sz val="10"/>
      <color indexed="12"/>
      <name val="Calibri"/>
      <family val="2"/>
    </font>
    <font>
      <b/>
      <sz val="12"/>
      <color indexed="10"/>
      <name val="Calibri"/>
      <family val="2"/>
    </font>
    <font>
      <sz val="12"/>
      <name val="Calibri"/>
      <family val="2"/>
    </font>
    <font>
      <b/>
      <sz val="14"/>
      <color indexed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3" fillId="0" borderId="0" xfId="0" quotePrefix="1" applyFont="1" applyAlignment="1">
      <alignment horizontal="left"/>
    </xf>
    <xf numFmtId="0" fontId="4" fillId="0" borderId="0" xfId="0" applyFont="1"/>
    <xf numFmtId="0" fontId="5" fillId="2" borderId="0" xfId="0" applyFont="1" applyFill="1" applyAlignment="1">
      <alignment horizontal="right"/>
    </xf>
    <xf numFmtId="0" fontId="5" fillId="2" borderId="0" xfId="0" quotePrefix="1" applyFont="1" applyFill="1" applyAlignment="1">
      <alignment horizontal="right"/>
    </xf>
    <xf numFmtId="0" fontId="4" fillId="0" borderId="0" xfId="0" quotePrefix="1" applyFont="1" applyAlignment="1">
      <alignment horizontal="right"/>
    </xf>
    <xf numFmtId="10" fontId="6" fillId="0" borderId="0" xfId="2" applyNumberFormat="1" applyFont="1"/>
    <xf numFmtId="0" fontId="5" fillId="2" borderId="0" xfId="0" applyFont="1" applyFill="1"/>
    <xf numFmtId="164" fontId="4" fillId="2" borderId="1" xfId="0" applyNumberFormat="1" applyFont="1" applyFill="1" applyBorder="1"/>
    <xf numFmtId="0" fontId="5" fillId="3" borderId="0" xfId="0" applyFont="1" applyFill="1"/>
    <xf numFmtId="9" fontId="6" fillId="3" borderId="0" xfId="2" applyFont="1" applyFill="1"/>
    <xf numFmtId="164" fontId="4" fillId="3" borderId="0" xfId="0" applyNumberFormat="1" applyFont="1" applyFill="1"/>
    <xf numFmtId="0" fontId="4" fillId="4" borderId="0" xfId="0" applyFont="1" applyFill="1"/>
    <xf numFmtId="164" fontId="4" fillId="4" borderId="0" xfId="0" applyNumberFormat="1" applyFont="1" applyFill="1"/>
    <xf numFmtId="164" fontId="4" fillId="0" borderId="0" xfId="0" applyNumberFormat="1" applyFont="1"/>
    <xf numFmtId="2" fontId="6" fillId="2" borderId="0" xfId="0" applyNumberFormat="1" applyFont="1" applyFill="1"/>
    <xf numFmtId="0" fontId="6" fillId="2" borderId="0" xfId="0" applyFont="1" applyFill="1"/>
    <xf numFmtId="0" fontId="4" fillId="0" borderId="0" xfId="0" quotePrefix="1" applyFont="1" applyAlignment="1">
      <alignment horizontal="left"/>
    </xf>
    <xf numFmtId="0" fontId="6" fillId="3" borderId="0" xfId="0" applyFont="1" applyFill="1"/>
    <xf numFmtId="0" fontId="5" fillId="2" borderId="2" xfId="0" applyFont="1" applyFill="1" applyBorder="1" applyAlignment="1">
      <alignment horizontal="right"/>
    </xf>
    <xf numFmtId="0" fontId="4" fillId="2" borderId="0" xfId="0" applyFont="1" applyFill="1"/>
    <xf numFmtId="0" fontId="4" fillId="2" borderId="3" xfId="0" applyFont="1" applyFill="1" applyBorder="1"/>
    <xf numFmtId="0" fontId="5" fillId="2" borderId="2" xfId="0" applyFont="1" applyFill="1" applyBorder="1"/>
    <xf numFmtId="0" fontId="7" fillId="2" borderId="0" xfId="0" applyFont="1" applyFill="1"/>
    <xf numFmtId="164" fontId="4" fillId="2" borderId="0" xfId="0" applyNumberFormat="1" applyFont="1" applyFill="1"/>
    <xf numFmtId="0" fontId="4" fillId="2" borderId="0" xfId="0" quotePrefix="1" applyFont="1" applyFill="1" applyAlignment="1">
      <alignment horizontal="right"/>
    </xf>
    <xf numFmtId="164" fontId="5" fillId="2" borderId="3" xfId="0" applyNumberFormat="1" applyFont="1" applyFill="1" applyBorder="1"/>
    <xf numFmtId="10" fontId="5" fillId="2" borderId="3" xfId="2" applyNumberFormat="1" applyFont="1" applyFill="1" applyBorder="1"/>
    <xf numFmtId="0" fontId="4" fillId="2" borderId="4" xfId="0" applyFont="1" applyFill="1" applyBorder="1"/>
    <xf numFmtId="0" fontId="4" fillId="2" borderId="5" xfId="0" applyFont="1" applyFill="1" applyBorder="1"/>
    <xf numFmtId="164" fontId="4" fillId="2" borderId="5" xfId="0" applyNumberFormat="1" applyFont="1" applyFill="1" applyBorder="1"/>
    <xf numFmtId="0" fontId="4" fillId="2" borderId="6" xfId="0" applyFont="1" applyFill="1" applyBorder="1"/>
    <xf numFmtId="0" fontId="5" fillId="3" borderId="2" xfId="0" applyFont="1" applyFill="1" applyBorder="1" applyAlignment="1">
      <alignment horizontal="right"/>
    </xf>
    <xf numFmtId="0" fontId="5" fillId="3" borderId="0" xfId="0" applyFont="1" applyFill="1" applyAlignment="1">
      <alignment horizontal="right"/>
    </xf>
    <xf numFmtId="0" fontId="5" fillId="3" borderId="3" xfId="0" applyFont="1" applyFill="1" applyBorder="1" applyAlignment="1">
      <alignment horizontal="right"/>
    </xf>
    <xf numFmtId="0" fontId="5" fillId="3" borderId="2" xfId="0" applyFont="1" applyFill="1" applyBorder="1"/>
    <xf numFmtId="43" fontId="5" fillId="3" borderId="0" xfId="1" applyFont="1" applyFill="1" applyBorder="1"/>
    <xf numFmtId="10" fontId="5" fillId="3" borderId="3" xfId="0" applyNumberFormat="1" applyFont="1" applyFill="1" applyBorder="1"/>
    <xf numFmtId="9" fontId="6" fillId="3" borderId="2" xfId="2" applyFont="1" applyFill="1" applyBorder="1"/>
    <xf numFmtId="10" fontId="5" fillId="3" borderId="3" xfId="2" applyNumberFormat="1" applyFont="1" applyFill="1" applyBorder="1"/>
    <xf numFmtId="9" fontId="6" fillId="3" borderId="4" xfId="2" applyFont="1" applyFill="1" applyBorder="1"/>
    <xf numFmtId="164" fontId="4" fillId="3" borderId="5" xfId="0" applyNumberFormat="1" applyFont="1" applyFill="1" applyBorder="1"/>
    <xf numFmtId="10" fontId="5" fillId="3" borderId="6" xfId="2" applyNumberFormat="1" applyFont="1" applyFill="1" applyBorder="1"/>
    <xf numFmtId="0" fontId="5" fillId="0" borderId="0" xfId="0" applyFont="1" applyAlignment="1">
      <alignment horizontal="right"/>
    </xf>
    <xf numFmtId="0" fontId="5" fillId="0" borderId="0" xfId="0" applyFont="1"/>
    <xf numFmtId="43" fontId="5" fillId="3" borderId="3" xfId="1" applyFont="1" applyFill="1" applyBorder="1"/>
    <xf numFmtId="164" fontId="4" fillId="3" borderId="3" xfId="0" applyNumberFormat="1" applyFont="1" applyFill="1" applyBorder="1"/>
    <xf numFmtId="164" fontId="4" fillId="3" borderId="6" xfId="0" applyNumberFormat="1" applyFont="1" applyFill="1" applyBorder="1"/>
    <xf numFmtId="0" fontId="8" fillId="3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 wrapText="1"/>
    </xf>
    <xf numFmtId="0" fontId="9" fillId="3" borderId="8" xfId="0" applyFont="1" applyFill="1" applyBorder="1" applyAlignment="1">
      <alignment horizontal="center" wrapText="1"/>
    </xf>
    <xf numFmtId="0" fontId="9" fillId="3" borderId="9" xfId="0" applyFont="1" applyFill="1" applyBorder="1" applyAlignment="1">
      <alignment horizontal="center" wrapText="1"/>
    </xf>
    <xf numFmtId="0" fontId="10" fillId="0" borderId="0" xfId="0" applyFont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16</xdr:row>
      <xdr:rowOff>95250</xdr:rowOff>
    </xdr:from>
    <xdr:to>
      <xdr:col>3</xdr:col>
      <xdr:colOff>9525</xdr:colOff>
      <xdr:row>16</xdr:row>
      <xdr:rowOff>95250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ShapeType="1"/>
        </xdr:cNvSpPr>
      </xdr:nvSpPr>
      <xdr:spPr bwMode="auto">
        <a:xfrm flipH="1">
          <a:off x="1228725" y="4000500"/>
          <a:ext cx="609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16</xdr:row>
      <xdr:rowOff>95250</xdr:rowOff>
    </xdr:from>
    <xdr:to>
      <xdr:col>3</xdr:col>
      <xdr:colOff>9525</xdr:colOff>
      <xdr:row>16</xdr:row>
      <xdr:rowOff>95250</xdr:rowOff>
    </xdr:to>
    <xdr:sp macro="" textlink="">
      <xdr:nvSpPr>
        <xdr:cNvPr id="2049" name="Lin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SpPr>
          <a:spLocks noChangeShapeType="1"/>
        </xdr:cNvSpPr>
      </xdr:nvSpPr>
      <xdr:spPr bwMode="auto">
        <a:xfrm flipH="1">
          <a:off x="1228725" y="4000500"/>
          <a:ext cx="6096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40"/>
  <sheetViews>
    <sheetView tabSelected="1" workbookViewId="0">
      <selection activeCell="G1" sqref="G1"/>
    </sheetView>
  </sheetViews>
  <sheetFormatPr defaultRowHeight="12.75" x14ac:dyDescent="0.2"/>
  <cols>
    <col min="1" max="16384" width="9.140625" style="3"/>
  </cols>
  <sheetData>
    <row r="1" spans="1:13" ht="36.75" customHeight="1" x14ac:dyDescent="0.3">
      <c r="A1" s="57" t="s">
        <v>18</v>
      </c>
      <c r="B1" s="57"/>
      <c r="C1" s="57"/>
      <c r="D1" s="57"/>
      <c r="E1" s="57"/>
      <c r="F1" s="57"/>
      <c r="K1" s="54" t="s">
        <v>17</v>
      </c>
      <c r="L1" s="55"/>
      <c r="M1" s="56"/>
    </row>
    <row r="2" spans="1:13" ht="24" customHeight="1" thickBot="1" x14ac:dyDescent="0.3">
      <c r="A2" s="2" t="s">
        <v>10</v>
      </c>
      <c r="F2" s="1" t="s">
        <v>24</v>
      </c>
      <c r="K2" s="33" t="s">
        <v>16</v>
      </c>
      <c r="L2" s="34" t="s">
        <v>11</v>
      </c>
      <c r="M2" s="35" t="s">
        <v>12</v>
      </c>
    </row>
    <row r="3" spans="1:13" ht="17.25" customHeight="1" x14ac:dyDescent="0.25">
      <c r="A3" s="2"/>
      <c r="C3" s="51" t="s">
        <v>15</v>
      </c>
      <c r="D3" s="52"/>
      <c r="E3" s="52"/>
      <c r="F3" s="52"/>
      <c r="G3" s="52"/>
      <c r="H3" s="52"/>
      <c r="I3" s="53"/>
      <c r="K3" s="36"/>
      <c r="L3" s="37" t="s">
        <v>23</v>
      </c>
      <c r="M3" s="46" t="s">
        <v>23</v>
      </c>
    </row>
    <row r="4" spans="1:13" x14ac:dyDescent="0.2">
      <c r="C4" s="20" t="s">
        <v>0</v>
      </c>
      <c r="D4" s="4" t="s">
        <v>13</v>
      </c>
      <c r="E4" s="4" t="s">
        <v>1</v>
      </c>
      <c r="F4" s="5" t="s">
        <v>2</v>
      </c>
      <c r="G4" s="21"/>
      <c r="H4" s="21"/>
      <c r="I4" s="22"/>
      <c r="K4" s="39">
        <v>0</v>
      </c>
      <c r="L4" s="12" t="s">
        <v>23</v>
      </c>
      <c r="M4" s="47" t="s">
        <v>23</v>
      </c>
    </row>
    <row r="5" spans="1:13" x14ac:dyDescent="0.2">
      <c r="A5" s="6" t="s">
        <v>3</v>
      </c>
      <c r="B5" s="7">
        <v>0.1</v>
      </c>
      <c r="C5" s="23">
        <v>0</v>
      </c>
      <c r="D5" s="24">
        <v>-60</v>
      </c>
      <c r="E5" s="25">
        <f>(1+$B$5)^-C5</f>
        <v>1</v>
      </c>
      <c r="F5" s="25">
        <f>D5*E5</f>
        <v>-60</v>
      </c>
      <c r="G5" s="21"/>
      <c r="H5" s="21"/>
      <c r="I5" s="22"/>
      <c r="K5" s="39">
        <f t="shared" ref="K5:K10" si="0">K4+0.05</f>
        <v>0.05</v>
      </c>
      <c r="L5" s="12" t="s">
        <v>23</v>
      </c>
      <c r="M5" s="47" t="s">
        <v>23</v>
      </c>
    </row>
    <row r="6" spans="1:13" x14ac:dyDescent="0.2">
      <c r="C6" s="23">
        <v>1</v>
      </c>
      <c r="D6" s="24">
        <v>10</v>
      </c>
      <c r="E6" s="25">
        <f>(1+$B$5)^-C6</f>
        <v>0.90909090909090906</v>
      </c>
      <c r="F6" s="25">
        <f>D6*E6</f>
        <v>9.0909090909090899</v>
      </c>
      <c r="G6" s="21"/>
      <c r="H6" s="26" t="s">
        <v>4</v>
      </c>
      <c r="I6" s="27">
        <f>NPV(B5,D6:D9)+F5</f>
        <v>15.479816952393946</v>
      </c>
      <c r="K6" s="39">
        <f t="shared" si="0"/>
        <v>0.1</v>
      </c>
      <c r="L6" s="12" t="s">
        <v>23</v>
      </c>
      <c r="M6" s="47" t="s">
        <v>23</v>
      </c>
    </row>
    <row r="7" spans="1:13" x14ac:dyDescent="0.2">
      <c r="C7" s="23">
        <v>2</v>
      </c>
      <c r="D7" s="24">
        <v>20</v>
      </c>
      <c r="E7" s="25">
        <f>(1+$B$5)^-C7</f>
        <v>0.82644628099173545</v>
      </c>
      <c r="F7" s="25">
        <f>D7*E7</f>
        <v>16.528925619834709</v>
      </c>
      <c r="G7" s="21"/>
      <c r="H7" s="21"/>
      <c r="I7" s="22"/>
      <c r="K7" s="39">
        <f t="shared" si="0"/>
        <v>0.15000000000000002</v>
      </c>
      <c r="L7" s="12" t="s">
        <v>23</v>
      </c>
      <c r="M7" s="47" t="s">
        <v>23</v>
      </c>
    </row>
    <row r="8" spans="1:13" x14ac:dyDescent="0.2">
      <c r="C8" s="23">
        <v>3</v>
      </c>
      <c r="D8" s="24">
        <v>30</v>
      </c>
      <c r="E8" s="25">
        <f>(1+$B$5)^-C8</f>
        <v>0.75131480090157754</v>
      </c>
      <c r="F8" s="25">
        <f>D8*E8</f>
        <v>22.539444027047328</v>
      </c>
      <c r="G8" s="21"/>
      <c r="H8" s="26" t="s">
        <v>8</v>
      </c>
      <c r="I8" s="28">
        <f>IRR(D5:D9,B5)</f>
        <v>0.19193957130142691</v>
      </c>
      <c r="K8" s="39">
        <f t="shared" si="0"/>
        <v>0.2</v>
      </c>
      <c r="L8" s="12" t="s">
        <v>23</v>
      </c>
      <c r="M8" s="47" t="s">
        <v>23</v>
      </c>
    </row>
    <row r="9" spans="1:13" x14ac:dyDescent="0.2">
      <c r="C9" s="23">
        <v>4</v>
      </c>
      <c r="D9" s="24">
        <v>40</v>
      </c>
      <c r="E9" s="25">
        <f>(1+$B$5)^-C9</f>
        <v>0.68301345536507052</v>
      </c>
      <c r="F9" s="9">
        <f>D9*E9</f>
        <v>27.32053821460282</v>
      </c>
      <c r="G9" s="21"/>
      <c r="H9" s="21"/>
      <c r="I9" s="22"/>
      <c r="K9" s="39">
        <f t="shared" si="0"/>
        <v>0.25</v>
      </c>
      <c r="L9" s="12" t="s">
        <v>23</v>
      </c>
      <c r="M9" s="47" t="s">
        <v>23</v>
      </c>
    </row>
    <row r="10" spans="1:13" ht="13.5" thickBot="1" x14ac:dyDescent="0.25">
      <c r="C10" s="29"/>
      <c r="D10" s="30"/>
      <c r="E10" s="30"/>
      <c r="F10" s="31">
        <f>SUM(F5:F9)</f>
        <v>15.47981695239395</v>
      </c>
      <c r="G10" s="30" t="s">
        <v>5</v>
      </c>
      <c r="H10" s="31"/>
      <c r="I10" s="32"/>
      <c r="K10" s="41">
        <f t="shared" si="0"/>
        <v>0.3</v>
      </c>
      <c r="L10" s="42" t="s">
        <v>23</v>
      </c>
      <c r="M10" s="48" t="s">
        <v>23</v>
      </c>
    </row>
    <row r="11" spans="1:13" s="13" customFormat="1" ht="29.25" customHeight="1" x14ac:dyDescent="0.2">
      <c r="F11" s="14"/>
      <c r="H11" s="14"/>
    </row>
    <row r="12" spans="1:13" ht="36.75" customHeight="1" x14ac:dyDescent="0.3">
      <c r="A12" s="57" t="s">
        <v>19</v>
      </c>
      <c r="B12" s="57"/>
      <c r="C12" s="57"/>
      <c r="D12" s="57"/>
      <c r="E12" s="57"/>
      <c r="F12" s="57"/>
      <c r="G12" s="57"/>
    </row>
    <row r="13" spans="1:13" ht="25.5" customHeight="1" x14ac:dyDescent="0.25">
      <c r="A13" s="2" t="s">
        <v>9</v>
      </c>
      <c r="F13" s="15"/>
      <c r="H13" s="15"/>
    </row>
    <row r="14" spans="1:13" ht="22.5" customHeight="1" x14ac:dyDescent="0.25">
      <c r="A14" s="50" t="s">
        <v>22</v>
      </c>
      <c r="B14" s="50"/>
      <c r="F14" s="15"/>
      <c r="H14" s="15"/>
    </row>
    <row r="15" spans="1:13" x14ac:dyDescent="0.2">
      <c r="A15" s="5" t="s">
        <v>3</v>
      </c>
      <c r="B15" s="16">
        <v>0.1</v>
      </c>
      <c r="H15" s="15"/>
    </row>
    <row r="16" spans="1:13" x14ac:dyDescent="0.2">
      <c r="A16" s="5" t="s">
        <v>6</v>
      </c>
      <c r="B16" s="17">
        <v>4</v>
      </c>
      <c r="D16" s="15"/>
      <c r="E16" s="18"/>
      <c r="H16" s="15"/>
    </row>
    <row r="17" spans="1:11" x14ac:dyDescent="0.2">
      <c r="A17" s="4" t="s">
        <v>7</v>
      </c>
      <c r="B17" s="8">
        <f>(1+B15)^-B16</f>
        <v>0.68301345536507052</v>
      </c>
      <c r="D17" s="3" t="s">
        <v>20</v>
      </c>
      <c r="H17" s="15"/>
    </row>
    <row r="18" spans="1:11" x14ac:dyDescent="0.2">
      <c r="A18" s="44"/>
      <c r="B18" s="45"/>
      <c r="H18" s="15"/>
    </row>
    <row r="19" spans="1:11" ht="15.75" x14ac:dyDescent="0.25">
      <c r="A19" s="44"/>
      <c r="B19" s="49" t="s">
        <v>21</v>
      </c>
      <c r="C19" s="49"/>
      <c r="D19" s="49"/>
      <c r="E19" s="49"/>
      <c r="F19" s="49"/>
      <c r="G19" s="49"/>
      <c r="H19" s="49"/>
      <c r="I19" s="49"/>
      <c r="J19" s="49"/>
      <c r="K19" s="49"/>
    </row>
    <row r="20" spans="1:11" x14ac:dyDescent="0.2">
      <c r="B20" s="10" t="s">
        <v>23</v>
      </c>
      <c r="C20" s="11">
        <v>0</v>
      </c>
      <c r="D20" s="11">
        <v>0.05</v>
      </c>
      <c r="E20" s="11">
        <v>0.1</v>
      </c>
      <c r="F20" s="11">
        <v>0.15</v>
      </c>
      <c r="G20" s="11">
        <v>0.2</v>
      </c>
      <c r="H20" s="11">
        <v>0.25</v>
      </c>
      <c r="I20" s="11">
        <v>0.3</v>
      </c>
      <c r="J20" s="11">
        <v>0.35</v>
      </c>
      <c r="K20" s="11">
        <v>0.4</v>
      </c>
    </row>
    <row r="21" spans="1:11" x14ac:dyDescent="0.2">
      <c r="B21" s="19">
        <v>1</v>
      </c>
      <c r="C21" s="12" t="s">
        <v>23</v>
      </c>
      <c r="D21" s="12" t="s">
        <v>23</v>
      </c>
      <c r="E21" s="12" t="s">
        <v>23</v>
      </c>
      <c r="F21" s="12" t="s">
        <v>23</v>
      </c>
      <c r="G21" s="12" t="s">
        <v>23</v>
      </c>
      <c r="H21" s="12" t="s">
        <v>23</v>
      </c>
      <c r="I21" s="12" t="s">
        <v>23</v>
      </c>
      <c r="J21" s="12" t="s">
        <v>23</v>
      </c>
      <c r="K21" s="12" t="s">
        <v>23</v>
      </c>
    </row>
    <row r="22" spans="1:11" x14ac:dyDescent="0.2">
      <c r="B22" s="19">
        <v>2</v>
      </c>
      <c r="C22" s="12" t="s">
        <v>23</v>
      </c>
      <c r="D22" s="12" t="s">
        <v>23</v>
      </c>
      <c r="E22" s="12" t="s">
        <v>23</v>
      </c>
      <c r="F22" s="12" t="s">
        <v>23</v>
      </c>
      <c r="G22" s="12" t="s">
        <v>23</v>
      </c>
      <c r="H22" s="12" t="s">
        <v>23</v>
      </c>
      <c r="I22" s="12" t="s">
        <v>23</v>
      </c>
      <c r="J22" s="12" t="s">
        <v>23</v>
      </c>
      <c r="K22" s="12" t="s">
        <v>23</v>
      </c>
    </row>
    <row r="23" spans="1:11" x14ac:dyDescent="0.2">
      <c r="B23" s="19">
        <v>3</v>
      </c>
      <c r="C23" s="12" t="s">
        <v>23</v>
      </c>
      <c r="D23" s="12" t="s">
        <v>23</v>
      </c>
      <c r="E23" s="12" t="s">
        <v>23</v>
      </c>
      <c r="F23" s="12" t="s">
        <v>23</v>
      </c>
      <c r="G23" s="12" t="s">
        <v>23</v>
      </c>
      <c r="H23" s="12" t="s">
        <v>23</v>
      </c>
      <c r="I23" s="12" t="s">
        <v>23</v>
      </c>
      <c r="J23" s="12" t="s">
        <v>23</v>
      </c>
      <c r="K23" s="12" t="s">
        <v>23</v>
      </c>
    </row>
    <row r="24" spans="1:11" x14ac:dyDescent="0.2">
      <c r="B24" s="19">
        <v>4</v>
      </c>
      <c r="C24" s="12" t="s">
        <v>23</v>
      </c>
      <c r="D24" s="12" t="s">
        <v>23</v>
      </c>
      <c r="E24" s="12" t="s">
        <v>23</v>
      </c>
      <c r="F24" s="12" t="s">
        <v>23</v>
      </c>
      <c r="G24" s="12" t="s">
        <v>23</v>
      </c>
      <c r="H24" s="12" t="s">
        <v>23</v>
      </c>
      <c r="I24" s="12" t="s">
        <v>23</v>
      </c>
      <c r="J24" s="12" t="s">
        <v>23</v>
      </c>
      <c r="K24" s="12" t="s">
        <v>23</v>
      </c>
    </row>
    <row r="25" spans="1:11" x14ac:dyDescent="0.2">
      <c r="B25" s="19">
        <v>5</v>
      </c>
      <c r="C25" s="12" t="s">
        <v>23</v>
      </c>
      <c r="D25" s="12" t="s">
        <v>23</v>
      </c>
      <c r="E25" s="12" t="s">
        <v>23</v>
      </c>
      <c r="F25" s="12" t="s">
        <v>23</v>
      </c>
      <c r="G25" s="12" t="s">
        <v>23</v>
      </c>
      <c r="H25" s="12" t="s">
        <v>23</v>
      </c>
      <c r="I25" s="12" t="s">
        <v>23</v>
      </c>
      <c r="J25" s="12" t="s">
        <v>23</v>
      </c>
      <c r="K25" s="12" t="s">
        <v>23</v>
      </c>
    </row>
    <row r="26" spans="1:11" x14ac:dyDescent="0.2">
      <c r="B26" s="19">
        <v>6</v>
      </c>
      <c r="C26" s="12" t="s">
        <v>23</v>
      </c>
      <c r="D26" s="12" t="s">
        <v>23</v>
      </c>
      <c r="E26" s="12" t="s">
        <v>23</v>
      </c>
      <c r="F26" s="12" t="s">
        <v>23</v>
      </c>
      <c r="G26" s="12" t="s">
        <v>23</v>
      </c>
      <c r="H26" s="12" t="s">
        <v>23</v>
      </c>
      <c r="I26" s="12" t="s">
        <v>23</v>
      </c>
      <c r="J26" s="12" t="s">
        <v>23</v>
      </c>
      <c r="K26" s="12" t="s">
        <v>23</v>
      </c>
    </row>
    <row r="27" spans="1:11" x14ac:dyDescent="0.2">
      <c r="B27" s="19">
        <v>7</v>
      </c>
      <c r="C27" s="12" t="s">
        <v>23</v>
      </c>
      <c r="D27" s="12" t="s">
        <v>23</v>
      </c>
      <c r="E27" s="12" t="s">
        <v>23</v>
      </c>
      <c r="F27" s="12" t="s">
        <v>23</v>
      </c>
      <c r="G27" s="12" t="s">
        <v>23</v>
      </c>
      <c r="H27" s="12" t="s">
        <v>23</v>
      </c>
      <c r="I27" s="12" t="s">
        <v>23</v>
      </c>
      <c r="J27" s="12" t="s">
        <v>23</v>
      </c>
      <c r="K27" s="12" t="s">
        <v>23</v>
      </c>
    </row>
    <row r="28" spans="1:11" x14ac:dyDescent="0.2">
      <c r="B28" s="19">
        <v>8</v>
      </c>
      <c r="C28" s="12" t="s">
        <v>23</v>
      </c>
      <c r="D28" s="12" t="s">
        <v>23</v>
      </c>
      <c r="E28" s="12" t="s">
        <v>23</v>
      </c>
      <c r="F28" s="12" t="s">
        <v>23</v>
      </c>
      <c r="G28" s="12" t="s">
        <v>23</v>
      </c>
      <c r="H28" s="12" t="s">
        <v>23</v>
      </c>
      <c r="I28" s="12" t="s">
        <v>23</v>
      </c>
      <c r="J28" s="12" t="s">
        <v>23</v>
      </c>
      <c r="K28" s="12" t="s">
        <v>23</v>
      </c>
    </row>
    <row r="29" spans="1:11" x14ac:dyDescent="0.2">
      <c r="B29" s="19">
        <v>9</v>
      </c>
      <c r="C29" s="12" t="s">
        <v>23</v>
      </c>
      <c r="D29" s="12" t="s">
        <v>23</v>
      </c>
      <c r="E29" s="12" t="s">
        <v>23</v>
      </c>
      <c r="F29" s="12" t="s">
        <v>23</v>
      </c>
      <c r="G29" s="12" t="s">
        <v>23</v>
      </c>
      <c r="H29" s="12" t="s">
        <v>23</v>
      </c>
      <c r="I29" s="12" t="s">
        <v>23</v>
      </c>
      <c r="J29" s="12" t="s">
        <v>23</v>
      </c>
      <c r="K29" s="12" t="s">
        <v>23</v>
      </c>
    </row>
    <row r="30" spans="1:11" x14ac:dyDescent="0.2">
      <c r="B30" s="19">
        <v>10</v>
      </c>
      <c r="C30" s="12" t="s">
        <v>23</v>
      </c>
      <c r="D30" s="12" t="s">
        <v>23</v>
      </c>
      <c r="E30" s="12" t="s">
        <v>23</v>
      </c>
      <c r="F30" s="12" t="s">
        <v>23</v>
      </c>
      <c r="G30" s="12" t="s">
        <v>23</v>
      </c>
      <c r="H30" s="12" t="s">
        <v>23</v>
      </c>
      <c r="I30" s="12" t="s">
        <v>23</v>
      </c>
      <c r="J30" s="12" t="s">
        <v>23</v>
      </c>
      <c r="K30" s="12" t="s">
        <v>23</v>
      </c>
    </row>
    <row r="31" spans="1:11" x14ac:dyDescent="0.2">
      <c r="B31" s="19">
        <v>11</v>
      </c>
      <c r="C31" s="12" t="s">
        <v>23</v>
      </c>
      <c r="D31" s="12" t="s">
        <v>23</v>
      </c>
      <c r="E31" s="12" t="s">
        <v>23</v>
      </c>
      <c r="F31" s="12" t="s">
        <v>23</v>
      </c>
      <c r="G31" s="12" t="s">
        <v>23</v>
      </c>
      <c r="H31" s="12" t="s">
        <v>23</v>
      </c>
      <c r="I31" s="12" t="s">
        <v>23</v>
      </c>
      <c r="J31" s="12" t="s">
        <v>23</v>
      </c>
      <c r="K31" s="12" t="s">
        <v>23</v>
      </c>
    </row>
    <row r="32" spans="1:11" x14ac:dyDescent="0.2">
      <c r="B32" s="19">
        <v>12</v>
      </c>
      <c r="C32" s="12" t="s">
        <v>23</v>
      </c>
      <c r="D32" s="12" t="s">
        <v>23</v>
      </c>
      <c r="E32" s="12" t="s">
        <v>23</v>
      </c>
      <c r="F32" s="12" t="s">
        <v>23</v>
      </c>
      <c r="G32" s="12" t="s">
        <v>23</v>
      </c>
      <c r="H32" s="12" t="s">
        <v>23</v>
      </c>
      <c r="I32" s="12" t="s">
        <v>23</v>
      </c>
      <c r="J32" s="12" t="s">
        <v>23</v>
      </c>
      <c r="K32" s="12" t="s">
        <v>23</v>
      </c>
    </row>
    <row r="33" spans="2:11" x14ac:dyDescent="0.2">
      <c r="B33" s="19">
        <v>13</v>
      </c>
      <c r="C33" s="12" t="s">
        <v>23</v>
      </c>
      <c r="D33" s="12" t="s">
        <v>23</v>
      </c>
      <c r="E33" s="12" t="s">
        <v>23</v>
      </c>
      <c r="F33" s="12" t="s">
        <v>23</v>
      </c>
      <c r="G33" s="12" t="s">
        <v>23</v>
      </c>
      <c r="H33" s="12" t="s">
        <v>23</v>
      </c>
      <c r="I33" s="12" t="s">
        <v>23</v>
      </c>
      <c r="J33" s="12" t="s">
        <v>23</v>
      </c>
      <c r="K33" s="12" t="s">
        <v>23</v>
      </c>
    </row>
    <row r="34" spans="2:11" x14ac:dyDescent="0.2">
      <c r="B34" s="19">
        <v>14</v>
      </c>
      <c r="C34" s="12" t="s">
        <v>23</v>
      </c>
      <c r="D34" s="12" t="s">
        <v>23</v>
      </c>
      <c r="E34" s="12" t="s">
        <v>23</v>
      </c>
      <c r="F34" s="12" t="s">
        <v>23</v>
      </c>
      <c r="G34" s="12" t="s">
        <v>23</v>
      </c>
      <c r="H34" s="12" t="s">
        <v>23</v>
      </c>
      <c r="I34" s="12" t="s">
        <v>23</v>
      </c>
      <c r="J34" s="12" t="s">
        <v>23</v>
      </c>
      <c r="K34" s="12" t="s">
        <v>23</v>
      </c>
    </row>
    <row r="35" spans="2:11" x14ac:dyDescent="0.2">
      <c r="B35" s="19">
        <v>15</v>
      </c>
      <c r="C35" s="12" t="s">
        <v>23</v>
      </c>
      <c r="D35" s="12" t="s">
        <v>23</v>
      </c>
      <c r="E35" s="12" t="s">
        <v>23</v>
      </c>
      <c r="F35" s="12" t="s">
        <v>23</v>
      </c>
      <c r="G35" s="12" t="s">
        <v>23</v>
      </c>
      <c r="H35" s="12" t="s">
        <v>23</v>
      </c>
      <c r="I35" s="12" t="s">
        <v>23</v>
      </c>
      <c r="J35" s="12" t="s">
        <v>23</v>
      </c>
      <c r="K35" s="12" t="s">
        <v>23</v>
      </c>
    </row>
    <row r="36" spans="2:11" x14ac:dyDescent="0.2">
      <c r="B36" s="19">
        <v>16</v>
      </c>
      <c r="C36" s="12" t="s">
        <v>23</v>
      </c>
      <c r="D36" s="12" t="s">
        <v>23</v>
      </c>
      <c r="E36" s="12" t="s">
        <v>23</v>
      </c>
      <c r="F36" s="12" t="s">
        <v>23</v>
      </c>
      <c r="G36" s="12" t="s">
        <v>23</v>
      </c>
      <c r="H36" s="12" t="s">
        <v>23</v>
      </c>
      <c r="I36" s="12" t="s">
        <v>23</v>
      </c>
      <c r="J36" s="12" t="s">
        <v>23</v>
      </c>
      <c r="K36" s="12" t="s">
        <v>23</v>
      </c>
    </row>
    <row r="37" spans="2:11" x14ac:dyDescent="0.2">
      <c r="B37" s="19">
        <v>17</v>
      </c>
      <c r="C37" s="12" t="s">
        <v>23</v>
      </c>
      <c r="D37" s="12" t="s">
        <v>23</v>
      </c>
      <c r="E37" s="12" t="s">
        <v>23</v>
      </c>
      <c r="F37" s="12" t="s">
        <v>23</v>
      </c>
      <c r="G37" s="12" t="s">
        <v>23</v>
      </c>
      <c r="H37" s="12" t="s">
        <v>23</v>
      </c>
      <c r="I37" s="12" t="s">
        <v>23</v>
      </c>
      <c r="J37" s="12" t="s">
        <v>23</v>
      </c>
      <c r="K37" s="12" t="s">
        <v>23</v>
      </c>
    </row>
    <row r="38" spans="2:11" x14ac:dyDescent="0.2">
      <c r="B38" s="19">
        <v>18</v>
      </c>
      <c r="C38" s="12" t="s">
        <v>23</v>
      </c>
      <c r="D38" s="12" t="s">
        <v>23</v>
      </c>
      <c r="E38" s="12" t="s">
        <v>23</v>
      </c>
      <c r="F38" s="12" t="s">
        <v>23</v>
      </c>
      <c r="G38" s="12" t="s">
        <v>23</v>
      </c>
      <c r="H38" s="12" t="s">
        <v>23</v>
      </c>
      <c r="I38" s="12" t="s">
        <v>23</v>
      </c>
      <c r="J38" s="12" t="s">
        <v>23</v>
      </c>
      <c r="K38" s="12" t="s">
        <v>23</v>
      </c>
    </row>
    <row r="39" spans="2:11" x14ac:dyDescent="0.2">
      <c r="B39" s="19">
        <v>19</v>
      </c>
      <c r="C39" s="12" t="s">
        <v>23</v>
      </c>
      <c r="D39" s="12" t="s">
        <v>23</v>
      </c>
      <c r="E39" s="12" t="s">
        <v>23</v>
      </c>
      <c r="F39" s="12" t="s">
        <v>23</v>
      </c>
      <c r="G39" s="12" t="s">
        <v>23</v>
      </c>
      <c r="H39" s="12" t="s">
        <v>23</v>
      </c>
      <c r="I39" s="12" t="s">
        <v>23</v>
      </c>
      <c r="J39" s="12" t="s">
        <v>23</v>
      </c>
      <c r="K39" s="12" t="s">
        <v>23</v>
      </c>
    </row>
    <row r="40" spans="2:11" x14ac:dyDescent="0.2">
      <c r="B40" s="19">
        <v>20</v>
      </c>
      <c r="C40" s="12" t="s">
        <v>23</v>
      </c>
      <c r="D40" s="12" t="s">
        <v>23</v>
      </c>
      <c r="E40" s="12" t="s">
        <v>23</v>
      </c>
      <c r="F40" s="12" t="s">
        <v>23</v>
      </c>
      <c r="G40" s="12" t="s">
        <v>23</v>
      </c>
      <c r="H40" s="12" t="s">
        <v>23</v>
      </c>
      <c r="I40" s="12" t="s">
        <v>23</v>
      </c>
      <c r="J40" s="12" t="s">
        <v>23</v>
      </c>
      <c r="K40" s="12" t="s">
        <v>23</v>
      </c>
    </row>
  </sheetData>
  <mergeCells count="6">
    <mergeCell ref="B19:K19"/>
    <mergeCell ref="A14:B14"/>
    <mergeCell ref="C3:I3"/>
    <mergeCell ref="K1:M1"/>
    <mergeCell ref="A1:F1"/>
    <mergeCell ref="A12:G12"/>
  </mergeCells>
  <phoneticPr fontId="0" type="noConversion"/>
  <pageMargins left="0.75" right="0.75" top="1" bottom="1" header="0.5" footer="0.5"/>
  <pageSetup orientation="portrait" r:id="rId1"/>
  <headerFooter alignWithMargins="0"/>
  <ignoredErrors>
    <ignoredError sqref="I6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0"/>
  <sheetViews>
    <sheetView topLeftCell="A101" workbookViewId="0">
      <selection activeCell="A3" sqref="A3"/>
    </sheetView>
  </sheetViews>
  <sheetFormatPr defaultRowHeight="12.75" x14ac:dyDescent="0.2"/>
  <cols>
    <col min="1" max="16384" width="9.140625" style="3"/>
  </cols>
  <sheetData>
    <row r="1" spans="1:13" ht="36.75" customHeight="1" x14ac:dyDescent="0.3">
      <c r="A1" s="57" t="s">
        <v>18</v>
      </c>
      <c r="B1" s="57"/>
      <c r="C1" s="57"/>
      <c r="D1" s="57"/>
      <c r="E1" s="57"/>
      <c r="F1" s="57"/>
      <c r="K1" s="54" t="s">
        <v>17</v>
      </c>
      <c r="L1" s="55"/>
      <c r="M1" s="56"/>
    </row>
    <row r="2" spans="1:13" ht="24" customHeight="1" thickBot="1" x14ac:dyDescent="0.3">
      <c r="A2" s="2" t="s">
        <v>10</v>
      </c>
      <c r="F2" s="1" t="s">
        <v>14</v>
      </c>
      <c r="K2" s="33" t="s">
        <v>16</v>
      </c>
      <c r="L2" s="34" t="s">
        <v>11</v>
      </c>
      <c r="M2" s="35" t="s">
        <v>12</v>
      </c>
    </row>
    <row r="3" spans="1:13" ht="17.25" customHeight="1" x14ac:dyDescent="0.25">
      <c r="A3" s="2"/>
      <c r="C3" s="51" t="s">
        <v>15</v>
      </c>
      <c r="D3" s="52"/>
      <c r="E3" s="52"/>
      <c r="F3" s="52"/>
      <c r="G3" s="52"/>
      <c r="H3" s="52"/>
      <c r="I3" s="53"/>
      <c r="K3" s="36"/>
      <c r="L3" s="37">
        <f>F10</f>
        <v>15.47981695239395</v>
      </c>
      <c r="M3" s="38">
        <f>I8</f>
        <v>0.19193957130142691</v>
      </c>
    </row>
    <row r="4" spans="1:13" x14ac:dyDescent="0.2">
      <c r="C4" s="20" t="s">
        <v>0</v>
      </c>
      <c r="D4" s="4" t="s">
        <v>13</v>
      </c>
      <c r="E4" s="4" t="s">
        <v>1</v>
      </c>
      <c r="F4" s="5" t="s">
        <v>2</v>
      </c>
      <c r="G4" s="21"/>
      <c r="H4" s="21"/>
      <c r="I4" s="22"/>
      <c r="K4" s="39">
        <v>0</v>
      </c>
      <c r="L4" s="12">
        <f t="dataTable" ref="L4:M10" dt2D="0" dtr="0" r1="B5"/>
        <v>40</v>
      </c>
      <c r="M4" s="40">
        <v>0.19193957130144779</v>
      </c>
    </row>
    <row r="5" spans="1:13" x14ac:dyDescent="0.2">
      <c r="A5" s="6" t="s">
        <v>3</v>
      </c>
      <c r="B5" s="7">
        <v>0.1</v>
      </c>
      <c r="C5" s="23">
        <v>0</v>
      </c>
      <c r="D5" s="24">
        <v>-60</v>
      </c>
      <c r="E5" s="25">
        <f>(1+$B$5)^-C5</f>
        <v>1</v>
      </c>
      <c r="F5" s="25">
        <f>D5*E5</f>
        <v>-60</v>
      </c>
      <c r="G5" s="21"/>
      <c r="H5" s="21"/>
      <c r="I5" s="22"/>
      <c r="K5" s="39">
        <v>0.05</v>
      </c>
      <c r="L5" s="12">
        <v>26.48762604059009</v>
      </c>
      <c r="M5" s="40">
        <v>0.1919395713014489</v>
      </c>
    </row>
    <row r="6" spans="1:13" x14ac:dyDescent="0.2">
      <c r="C6" s="23">
        <v>1</v>
      </c>
      <c r="D6" s="24">
        <v>10</v>
      </c>
      <c r="E6" s="25">
        <f>(1+$B$5)^-C6</f>
        <v>0.90909090909090906</v>
      </c>
      <c r="F6" s="25">
        <f>D6*E6</f>
        <v>9.0909090909090899</v>
      </c>
      <c r="G6" s="21"/>
      <c r="H6" s="26" t="s">
        <v>4</v>
      </c>
      <c r="I6" s="27">
        <f>NPV(B5,D6:D9)+F5</f>
        <v>15.479816952393946</v>
      </c>
      <c r="K6" s="39">
        <v>0.1</v>
      </c>
      <c r="L6" s="12">
        <v>15.47981695239395</v>
      </c>
      <c r="M6" s="40">
        <v>0.19193957130142691</v>
      </c>
    </row>
    <row r="7" spans="1:13" x14ac:dyDescent="0.2">
      <c r="C7" s="23">
        <v>2</v>
      </c>
      <c r="D7" s="24">
        <v>20</v>
      </c>
      <c r="E7" s="25">
        <f>(1+$B$5)^-C7</f>
        <v>0.82644628099173545</v>
      </c>
      <c r="F7" s="25">
        <f>D7*E7</f>
        <v>16.528925619834709</v>
      </c>
      <c r="G7" s="21"/>
      <c r="H7" s="21"/>
      <c r="I7" s="22"/>
      <c r="K7" s="39">
        <v>0.15</v>
      </c>
      <c r="L7" s="12">
        <v>6.4141423165297624</v>
      </c>
      <c r="M7" s="40">
        <v>0.19193957129419803</v>
      </c>
    </row>
    <row r="8" spans="1:13" x14ac:dyDescent="0.2">
      <c r="C8" s="23">
        <v>3</v>
      </c>
      <c r="D8" s="24">
        <v>30</v>
      </c>
      <c r="E8" s="25">
        <f>(1+$B$5)^-C8</f>
        <v>0.75131480090157754</v>
      </c>
      <c r="F8" s="25">
        <f>D8*E8</f>
        <v>22.539444027047328</v>
      </c>
      <c r="G8" s="21"/>
      <c r="H8" s="26" t="s">
        <v>8</v>
      </c>
      <c r="I8" s="28">
        <f>IRR(D5:D9,B5)</f>
        <v>0.19193957130142691</v>
      </c>
      <c r="K8" s="39">
        <v>0.2</v>
      </c>
      <c r="L8" s="12">
        <v>-1.1265432098765373</v>
      </c>
      <c r="M8" s="40">
        <v>0.1919395713014489</v>
      </c>
    </row>
    <row r="9" spans="1:13" x14ac:dyDescent="0.2">
      <c r="C9" s="23">
        <v>4</v>
      </c>
      <c r="D9" s="24">
        <v>40</v>
      </c>
      <c r="E9" s="25">
        <f>(1+$B$5)^-C9</f>
        <v>0.68301345536507052</v>
      </c>
      <c r="F9" s="9">
        <f>D9*E9</f>
        <v>27.32053821460282</v>
      </c>
      <c r="G9" s="21"/>
      <c r="H9" s="21"/>
      <c r="I9" s="22"/>
      <c r="K9" s="39">
        <v>0.25</v>
      </c>
      <c r="L9" s="12">
        <v>-7.4560000000000031</v>
      </c>
      <c r="M9" s="40">
        <v>0.1919395713014489</v>
      </c>
    </row>
    <row r="10" spans="1:13" ht="13.5" thickBot="1" x14ac:dyDescent="0.25">
      <c r="C10" s="29"/>
      <c r="D10" s="30"/>
      <c r="E10" s="30"/>
      <c r="F10" s="31">
        <f>SUM(F5:F9)</f>
        <v>15.47981695239395</v>
      </c>
      <c r="G10" s="30" t="s">
        <v>5</v>
      </c>
      <c r="H10" s="31"/>
      <c r="I10" s="32"/>
      <c r="K10" s="41">
        <v>0.3</v>
      </c>
      <c r="L10" s="42">
        <v>-12.813276846048815</v>
      </c>
      <c r="M10" s="43">
        <v>0.19193957130152084</v>
      </c>
    </row>
    <row r="11" spans="1:13" s="13" customFormat="1" ht="29.25" customHeight="1" x14ac:dyDescent="0.2">
      <c r="F11" s="14"/>
      <c r="H11" s="14"/>
    </row>
    <row r="12" spans="1:13" ht="36.75" customHeight="1" x14ac:dyDescent="0.3">
      <c r="A12" s="57" t="s">
        <v>19</v>
      </c>
      <c r="B12" s="57"/>
      <c r="C12" s="57"/>
      <c r="D12" s="57"/>
      <c r="E12" s="57"/>
      <c r="F12" s="57"/>
      <c r="G12" s="57"/>
    </row>
    <row r="13" spans="1:13" ht="25.5" customHeight="1" x14ac:dyDescent="0.25">
      <c r="A13" s="2" t="s">
        <v>9</v>
      </c>
      <c r="F13" s="15"/>
      <c r="H13" s="15"/>
    </row>
    <row r="14" spans="1:13" ht="22.5" customHeight="1" x14ac:dyDescent="0.25">
      <c r="A14" s="50" t="s">
        <v>22</v>
      </c>
      <c r="B14" s="50"/>
      <c r="F14" s="15"/>
      <c r="H14" s="15"/>
    </row>
    <row r="15" spans="1:13" x14ac:dyDescent="0.2">
      <c r="A15" s="5" t="s">
        <v>3</v>
      </c>
      <c r="B15" s="16">
        <v>0.1</v>
      </c>
      <c r="H15" s="15"/>
    </row>
    <row r="16" spans="1:13" x14ac:dyDescent="0.2">
      <c r="A16" s="5" t="s">
        <v>6</v>
      </c>
      <c r="B16" s="17">
        <v>4</v>
      </c>
      <c r="D16" s="15"/>
      <c r="E16" s="18"/>
      <c r="H16" s="15"/>
    </row>
    <row r="17" spans="1:11" x14ac:dyDescent="0.2">
      <c r="A17" s="4" t="s">
        <v>7</v>
      </c>
      <c r="B17" s="8">
        <f>(1+B15)^-B16</f>
        <v>0.68301345536507052</v>
      </c>
      <c r="D17" s="3" t="s">
        <v>20</v>
      </c>
      <c r="H17" s="15"/>
    </row>
    <row r="18" spans="1:11" x14ac:dyDescent="0.2">
      <c r="A18" s="44"/>
      <c r="B18" s="45"/>
      <c r="H18" s="15"/>
    </row>
    <row r="19" spans="1:11" ht="15.75" x14ac:dyDescent="0.25">
      <c r="A19" s="44"/>
      <c r="B19" s="49" t="s">
        <v>21</v>
      </c>
      <c r="C19" s="49"/>
      <c r="D19" s="49"/>
      <c r="E19" s="49"/>
      <c r="F19" s="49"/>
      <c r="G19" s="49"/>
      <c r="H19" s="49"/>
      <c r="I19" s="49"/>
      <c r="J19" s="49"/>
      <c r="K19" s="49"/>
    </row>
    <row r="20" spans="1:11" x14ac:dyDescent="0.2">
      <c r="B20" s="10">
        <f>B17</f>
        <v>0.68301345536507052</v>
      </c>
      <c r="C20" s="11">
        <v>0</v>
      </c>
      <c r="D20" s="11">
        <v>0.05</v>
      </c>
      <c r="E20" s="11">
        <v>0.1</v>
      </c>
      <c r="F20" s="11">
        <v>0.15</v>
      </c>
      <c r="G20" s="11">
        <v>0.2</v>
      </c>
      <c r="H20" s="11">
        <v>0.25</v>
      </c>
      <c r="I20" s="11">
        <v>0.3</v>
      </c>
      <c r="J20" s="11">
        <v>0.35</v>
      </c>
      <c r="K20" s="11">
        <v>0.4</v>
      </c>
    </row>
    <row r="21" spans="1:11" x14ac:dyDescent="0.2">
      <c r="B21" s="19">
        <v>1</v>
      </c>
      <c r="C21" s="12">
        <f t="dataTable" ref="C21:K40" dt2D="1" dtr="0" r1="B15" r2="B16"/>
        <v>1</v>
      </c>
      <c r="D21" s="12">
        <v>0.95238095238095233</v>
      </c>
      <c r="E21" s="12">
        <v>0.90909090909090906</v>
      </c>
      <c r="F21" s="12">
        <v>0.86956521739130443</v>
      </c>
      <c r="G21" s="12">
        <v>0.83333333333333337</v>
      </c>
      <c r="H21" s="12">
        <v>0.8</v>
      </c>
      <c r="I21" s="12">
        <v>0.76923076923076916</v>
      </c>
      <c r="J21" s="12">
        <v>0.7407407407407407</v>
      </c>
      <c r="K21" s="12">
        <v>0.7142857142857143</v>
      </c>
    </row>
    <row r="22" spans="1:11" x14ac:dyDescent="0.2">
      <c r="B22" s="19">
        <v>2</v>
      </c>
      <c r="C22" s="12">
        <v>1</v>
      </c>
      <c r="D22" s="12">
        <v>0.90702947845804982</v>
      </c>
      <c r="E22" s="12">
        <v>0.82644628099173545</v>
      </c>
      <c r="F22" s="12">
        <v>0.7561436672967865</v>
      </c>
      <c r="G22" s="12">
        <v>0.69444444444444442</v>
      </c>
      <c r="H22" s="12">
        <v>0.64</v>
      </c>
      <c r="I22" s="12">
        <v>0.59171597633136086</v>
      </c>
      <c r="J22" s="12">
        <v>0.5486968449931412</v>
      </c>
      <c r="K22" s="12">
        <v>0.51020408163265318</v>
      </c>
    </row>
    <row r="23" spans="1:11" x14ac:dyDescent="0.2">
      <c r="B23" s="19">
        <v>3</v>
      </c>
      <c r="C23" s="12">
        <v>1</v>
      </c>
      <c r="D23" s="12">
        <v>0.86383759853147601</v>
      </c>
      <c r="E23" s="12">
        <v>0.75131480090157754</v>
      </c>
      <c r="F23" s="12">
        <v>0.65751623243198831</v>
      </c>
      <c r="G23" s="12">
        <v>0.57870370370370372</v>
      </c>
      <c r="H23" s="12">
        <v>0.51200000000000001</v>
      </c>
      <c r="I23" s="12">
        <v>0.45516613563950831</v>
      </c>
      <c r="J23" s="12">
        <v>0.40644210740232684</v>
      </c>
      <c r="K23" s="12">
        <v>0.36443148688046656</v>
      </c>
    </row>
    <row r="24" spans="1:11" x14ac:dyDescent="0.2">
      <c r="B24" s="19">
        <v>4</v>
      </c>
      <c r="C24" s="12">
        <v>1</v>
      </c>
      <c r="D24" s="12">
        <v>0.82270247479188197</v>
      </c>
      <c r="E24" s="12">
        <v>0.68301345536507052</v>
      </c>
      <c r="F24" s="12">
        <v>0.57175324559303342</v>
      </c>
      <c r="G24" s="12">
        <v>0.48225308641975312</v>
      </c>
      <c r="H24" s="12">
        <v>0.40960000000000002</v>
      </c>
      <c r="I24" s="12">
        <v>0.35012779664577565</v>
      </c>
      <c r="J24" s="12">
        <v>0.30106822770542724</v>
      </c>
      <c r="K24" s="12">
        <v>0.26030820491461898</v>
      </c>
    </row>
    <row r="25" spans="1:11" x14ac:dyDescent="0.2">
      <c r="B25" s="19">
        <v>5</v>
      </c>
      <c r="C25" s="12">
        <v>1</v>
      </c>
      <c r="D25" s="12">
        <v>0.78352616646845896</v>
      </c>
      <c r="E25" s="12">
        <v>0.62092132305915493</v>
      </c>
      <c r="F25" s="12">
        <v>0.49717673529828987</v>
      </c>
      <c r="G25" s="12">
        <v>0.4018775720164609</v>
      </c>
      <c r="H25" s="12">
        <v>0.32768000000000003</v>
      </c>
      <c r="I25" s="12">
        <v>0.26932907434290432</v>
      </c>
      <c r="J25" s="12">
        <v>0.22301350200402015</v>
      </c>
      <c r="K25" s="12">
        <v>0.18593443208187072</v>
      </c>
    </row>
    <row r="26" spans="1:11" x14ac:dyDescent="0.2">
      <c r="B26" s="19">
        <v>6</v>
      </c>
      <c r="C26" s="12">
        <v>1</v>
      </c>
      <c r="D26" s="12">
        <v>0.74621539663662761</v>
      </c>
      <c r="E26" s="12">
        <v>0.56447393005377722</v>
      </c>
      <c r="F26" s="12">
        <v>0.43232759591155645</v>
      </c>
      <c r="G26" s="12">
        <v>0.33489797668038412</v>
      </c>
      <c r="H26" s="12">
        <v>0.26214399999999999</v>
      </c>
      <c r="I26" s="12">
        <v>0.20717621103300329</v>
      </c>
      <c r="J26" s="12">
        <v>0.16519518666964456</v>
      </c>
      <c r="K26" s="12">
        <v>0.13281030862990767</v>
      </c>
    </row>
    <row r="27" spans="1:11" x14ac:dyDescent="0.2">
      <c r="B27" s="19">
        <v>7</v>
      </c>
      <c r="C27" s="12">
        <v>1</v>
      </c>
      <c r="D27" s="12">
        <v>0.71068133013012147</v>
      </c>
      <c r="E27" s="12">
        <v>0.51315811823070645</v>
      </c>
      <c r="F27" s="12">
        <v>0.37593703992309269</v>
      </c>
      <c r="G27" s="12">
        <v>0.27908164723365342</v>
      </c>
      <c r="H27" s="12">
        <v>0.20971519999999999</v>
      </c>
      <c r="I27" s="12">
        <v>0.1593663161792333</v>
      </c>
      <c r="J27" s="12">
        <v>0.12236680494047744</v>
      </c>
      <c r="K27" s="12">
        <v>9.4864506164219778E-2</v>
      </c>
    </row>
    <row r="28" spans="1:11" x14ac:dyDescent="0.2">
      <c r="B28" s="19">
        <v>8</v>
      </c>
      <c r="C28" s="12">
        <v>1</v>
      </c>
      <c r="D28" s="12">
        <v>0.67683936202868722</v>
      </c>
      <c r="E28" s="12">
        <v>0.46650738020973315</v>
      </c>
      <c r="F28" s="12">
        <v>0.32690177384616753</v>
      </c>
      <c r="G28" s="12">
        <v>0.23256803936137788</v>
      </c>
      <c r="H28" s="12">
        <v>0.16777216</v>
      </c>
      <c r="I28" s="12">
        <v>0.12258947398402563</v>
      </c>
      <c r="J28" s="12">
        <v>9.0642077733686988E-2</v>
      </c>
      <c r="K28" s="12">
        <v>6.776036154587127E-2</v>
      </c>
    </row>
    <row r="29" spans="1:11" x14ac:dyDescent="0.2">
      <c r="B29" s="19">
        <v>9</v>
      </c>
      <c r="C29" s="12">
        <v>1</v>
      </c>
      <c r="D29" s="12">
        <v>0.64460891621779726</v>
      </c>
      <c r="E29" s="12">
        <v>0.42409761837248466</v>
      </c>
      <c r="F29" s="12">
        <v>0.28426241204014574</v>
      </c>
      <c r="G29" s="12">
        <v>0.1938066994678149</v>
      </c>
      <c r="H29" s="12">
        <v>0.13421772800000001</v>
      </c>
      <c r="I29" s="12">
        <v>9.4299595372327405E-2</v>
      </c>
      <c r="J29" s="12">
        <v>6.7142279802731103E-2</v>
      </c>
      <c r="K29" s="12">
        <v>4.8400258247050909E-2</v>
      </c>
    </row>
    <row r="30" spans="1:11" x14ac:dyDescent="0.2">
      <c r="B30" s="19">
        <v>10</v>
      </c>
      <c r="C30" s="12">
        <v>1</v>
      </c>
      <c r="D30" s="12">
        <v>0.61391325354075932</v>
      </c>
      <c r="E30" s="12">
        <v>0.38554328942953148</v>
      </c>
      <c r="F30" s="12">
        <v>0.24718470612186585</v>
      </c>
      <c r="G30" s="12">
        <v>0.16150558288984573</v>
      </c>
      <c r="H30" s="12">
        <v>0.1073741824</v>
      </c>
      <c r="I30" s="12">
        <v>7.2538150286405687E-2</v>
      </c>
      <c r="J30" s="12">
        <v>4.9735022076097105E-2</v>
      </c>
      <c r="K30" s="12">
        <v>3.4571613033607791E-2</v>
      </c>
    </row>
    <row r="31" spans="1:11" x14ac:dyDescent="0.2">
      <c r="B31" s="19">
        <v>11</v>
      </c>
      <c r="C31" s="12">
        <v>1</v>
      </c>
      <c r="D31" s="12">
        <v>0.5846792890864374</v>
      </c>
      <c r="E31" s="12">
        <v>0.3504938994813922</v>
      </c>
      <c r="F31" s="12">
        <v>0.21494322271466598</v>
      </c>
      <c r="G31" s="12">
        <v>0.13458798574153813</v>
      </c>
      <c r="H31" s="12">
        <v>8.5899345919999995E-2</v>
      </c>
      <c r="I31" s="12">
        <v>5.579857714338899E-2</v>
      </c>
      <c r="J31" s="12">
        <v>3.6840757093405264E-2</v>
      </c>
      <c r="K31" s="12">
        <v>2.4694009309719853E-2</v>
      </c>
    </row>
    <row r="32" spans="1:11" x14ac:dyDescent="0.2">
      <c r="B32" s="19">
        <v>12</v>
      </c>
      <c r="C32" s="12">
        <v>1</v>
      </c>
      <c r="D32" s="12">
        <v>0.5568374181775595</v>
      </c>
      <c r="E32" s="12">
        <v>0.31863081771035656</v>
      </c>
      <c r="F32" s="12">
        <v>0.18690715018666609</v>
      </c>
      <c r="G32" s="12">
        <v>0.11215665478461512</v>
      </c>
      <c r="H32" s="12">
        <v>6.8719476735999999E-2</v>
      </c>
      <c r="I32" s="12">
        <v>4.2921982417991528E-2</v>
      </c>
      <c r="J32" s="12">
        <v>2.7289449698818708E-2</v>
      </c>
      <c r="K32" s="12">
        <v>1.7638578078371329E-2</v>
      </c>
    </row>
    <row r="33" spans="2:11" x14ac:dyDescent="0.2">
      <c r="B33" s="19">
        <v>13</v>
      </c>
      <c r="C33" s="12">
        <v>1</v>
      </c>
      <c r="D33" s="12">
        <v>0.53032135064529462</v>
      </c>
      <c r="E33" s="12">
        <v>0.28966437973668779</v>
      </c>
      <c r="F33" s="12">
        <v>0.16252795668405748</v>
      </c>
      <c r="G33" s="12">
        <v>9.3463878987179255E-2</v>
      </c>
      <c r="H33" s="12">
        <v>5.4975581388800002E-2</v>
      </c>
      <c r="I33" s="12">
        <v>3.3016909552301174E-2</v>
      </c>
      <c r="J33" s="12">
        <v>2.0214407184310154E-2</v>
      </c>
      <c r="K33" s="12">
        <v>1.2598984341693806E-2</v>
      </c>
    </row>
    <row r="34" spans="2:11" x14ac:dyDescent="0.2">
      <c r="B34" s="19">
        <v>14</v>
      </c>
      <c r="C34" s="12">
        <v>1</v>
      </c>
      <c r="D34" s="12">
        <v>0.50506795299551888</v>
      </c>
      <c r="E34" s="12">
        <v>0.26333125430607973</v>
      </c>
      <c r="F34" s="12">
        <v>0.14132865798613695</v>
      </c>
      <c r="G34" s="12">
        <v>7.7886565822649384E-2</v>
      </c>
      <c r="H34" s="12">
        <v>4.398046511104E-2</v>
      </c>
      <c r="I34" s="12">
        <v>2.5397622732539361E-2</v>
      </c>
      <c r="J34" s="12">
        <v>1.4973634951340853E-2</v>
      </c>
      <c r="K34" s="12">
        <v>8.9992745297812916E-3</v>
      </c>
    </row>
    <row r="35" spans="2:11" x14ac:dyDescent="0.2">
      <c r="B35" s="19">
        <v>15</v>
      </c>
      <c r="C35" s="12">
        <v>1</v>
      </c>
      <c r="D35" s="12">
        <v>0.48101709809097021</v>
      </c>
      <c r="E35" s="12">
        <v>0.23939204936916339</v>
      </c>
      <c r="F35" s="12">
        <v>0.1228944852053365</v>
      </c>
      <c r="G35" s="12">
        <v>6.4905471518874491E-2</v>
      </c>
      <c r="H35" s="12">
        <v>3.5184372088832003E-2</v>
      </c>
      <c r="I35" s="12">
        <v>1.9536632871184123E-2</v>
      </c>
      <c r="J35" s="12">
        <v>1.1091581445437669E-2</v>
      </c>
      <c r="K35" s="12">
        <v>6.4280532355580657E-3</v>
      </c>
    </row>
    <row r="36" spans="2:11" x14ac:dyDescent="0.2">
      <c r="B36" s="19">
        <v>16</v>
      </c>
      <c r="C36" s="12">
        <v>1</v>
      </c>
      <c r="D36" s="12">
        <v>0.45811152199140021</v>
      </c>
      <c r="E36" s="12">
        <v>0.21762913579014853</v>
      </c>
      <c r="F36" s="12">
        <v>0.10686476974377089</v>
      </c>
      <c r="G36" s="12">
        <v>5.4087892932395409E-2</v>
      </c>
      <c r="H36" s="12">
        <v>2.8147497671065599E-2</v>
      </c>
      <c r="I36" s="12">
        <v>1.5028179131680095E-2</v>
      </c>
      <c r="J36" s="12">
        <v>8.2159862558797547E-3</v>
      </c>
      <c r="K36" s="12">
        <v>4.5914665968271899E-3</v>
      </c>
    </row>
    <row r="37" spans="2:11" x14ac:dyDescent="0.2">
      <c r="B37" s="19">
        <v>17</v>
      </c>
      <c r="C37" s="12">
        <v>1</v>
      </c>
      <c r="D37" s="12">
        <v>0.43629668761085727</v>
      </c>
      <c r="E37" s="12">
        <v>0.19784466890013502</v>
      </c>
      <c r="F37" s="12">
        <v>9.2925886733713825E-2</v>
      </c>
      <c r="G37" s="12">
        <v>4.5073244110329508E-2</v>
      </c>
      <c r="H37" s="12">
        <v>2.2517998136852482E-2</v>
      </c>
      <c r="I37" s="12">
        <v>1.1560137793600074E-2</v>
      </c>
      <c r="J37" s="12">
        <v>6.0859157450961132E-3</v>
      </c>
      <c r="K37" s="12">
        <v>3.2796189977337075E-3</v>
      </c>
    </row>
    <row r="38" spans="2:11" x14ac:dyDescent="0.2">
      <c r="B38" s="19">
        <v>18</v>
      </c>
      <c r="C38" s="12">
        <v>1</v>
      </c>
      <c r="D38" s="12">
        <v>0.41552065486748313</v>
      </c>
      <c r="E38" s="12">
        <v>0.17985878990921364</v>
      </c>
      <c r="F38" s="12">
        <v>8.0805118898881603E-2</v>
      </c>
      <c r="G38" s="12">
        <v>3.7561036758607926E-2</v>
      </c>
      <c r="H38" s="12">
        <v>1.8014398509481985E-2</v>
      </c>
      <c r="I38" s="12">
        <v>8.8924136873846701E-3</v>
      </c>
      <c r="J38" s="12">
        <v>4.5080857371082323E-3</v>
      </c>
      <c r="K38" s="12">
        <v>2.3425849983812197E-3</v>
      </c>
    </row>
    <row r="39" spans="2:11" x14ac:dyDescent="0.2">
      <c r="B39" s="19">
        <v>19</v>
      </c>
      <c r="C39" s="12">
        <v>1</v>
      </c>
      <c r="D39" s="12">
        <v>0.39573395701665059</v>
      </c>
      <c r="E39" s="12">
        <v>0.16350799082655781</v>
      </c>
      <c r="F39" s="12">
        <v>7.0265320781636179E-2</v>
      </c>
      <c r="G39" s="12">
        <v>3.1300863965506603E-2</v>
      </c>
      <c r="H39" s="12">
        <v>1.4411518807585587E-2</v>
      </c>
      <c r="I39" s="12">
        <v>6.8403182210651304E-3</v>
      </c>
      <c r="J39" s="12">
        <v>3.3393227682283204E-3</v>
      </c>
      <c r="K39" s="12">
        <v>1.6732749988437282E-3</v>
      </c>
    </row>
    <row r="40" spans="2:11" x14ac:dyDescent="0.2">
      <c r="B40" s="19">
        <v>20</v>
      </c>
      <c r="C40" s="12">
        <v>1</v>
      </c>
      <c r="D40" s="12">
        <v>0.37688948287300061</v>
      </c>
      <c r="E40" s="12">
        <v>0.14864362802414349</v>
      </c>
      <c r="F40" s="12">
        <v>6.1100278940553199E-2</v>
      </c>
      <c r="G40" s="12">
        <v>2.6084053304588836E-2</v>
      </c>
      <c r="H40" s="12">
        <v>1.1529215046068469E-2</v>
      </c>
      <c r="I40" s="12">
        <v>5.2617832469731779E-3</v>
      </c>
      <c r="J40" s="12">
        <v>2.4735724209098667E-3</v>
      </c>
      <c r="K40" s="12">
        <v>1.1951964277455204E-3</v>
      </c>
    </row>
  </sheetData>
  <mergeCells count="6">
    <mergeCell ref="A14:B14"/>
    <mergeCell ref="B19:K19"/>
    <mergeCell ref="A1:F1"/>
    <mergeCell ref="K1:M1"/>
    <mergeCell ref="C3:I3"/>
    <mergeCell ref="A12:G12"/>
  </mergeCells>
  <phoneticPr fontId="0" type="noConversion"/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Quiz</vt:lpstr>
      <vt:lpstr>Solution</vt:lpstr>
    </vt:vector>
  </TitlesOfParts>
  <Company>Texas Tech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RRITCHEY</dc:creator>
  <cp:lastModifiedBy>Ritchey, R</cp:lastModifiedBy>
  <cp:lastPrinted>2004-02-20T15:06:10Z</cp:lastPrinted>
  <dcterms:created xsi:type="dcterms:W3CDTF">2002-01-25T18:27:59Z</dcterms:created>
  <dcterms:modified xsi:type="dcterms:W3CDTF">2025-10-05T15:23:37Z</dcterms:modified>
</cp:coreProperties>
</file>